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Hoja1!$Y$19:$AD$19</definedName>
  </definedNames>
  <calcPr calcId="144525"/>
</workbook>
</file>

<file path=xl/calcChain.xml><?xml version="1.0" encoding="utf-8"?>
<calcChain xmlns="http://schemas.openxmlformats.org/spreadsheetml/2006/main">
  <c r="AE15" i="1" l="1"/>
  <c r="AE14" i="1"/>
  <c r="AD16" i="1"/>
  <c r="Y15" i="1"/>
  <c r="Y14" i="1"/>
  <c r="X16" i="1"/>
  <c r="AF14" i="1"/>
  <c r="AF15" i="1"/>
  <c r="AF4" i="1"/>
  <c r="AF5" i="1"/>
  <c r="AF6" i="1"/>
  <c r="AF11" i="1"/>
  <c r="AF12" i="1"/>
  <c r="AF9" i="1"/>
  <c r="AF8" i="1"/>
  <c r="AF3" i="1"/>
  <c r="D16" i="1"/>
  <c r="AB11" i="1" l="1"/>
  <c r="V12" i="1"/>
  <c r="U13" i="1"/>
  <c r="R13" i="1"/>
  <c r="S12" i="1" s="1"/>
  <c r="AA13" i="1"/>
  <c r="AB12" i="1"/>
  <c r="M12" i="1"/>
  <c r="M11" i="1"/>
  <c r="L13" i="1"/>
  <c r="D13" i="1"/>
  <c r="D10" i="1"/>
  <c r="R10" i="1" s="1"/>
  <c r="S11" i="1" l="1"/>
  <c r="V11" i="1"/>
  <c r="S9" i="1"/>
  <c r="S8" i="1"/>
  <c r="AA10" i="1"/>
  <c r="D7" i="1"/>
  <c r="L7" i="1" l="1"/>
  <c r="F7" i="1"/>
  <c r="AA7" i="1"/>
  <c r="AB8" i="1"/>
  <c r="AB9" i="1"/>
  <c r="AB4" i="1" l="1"/>
  <c r="AB5" i="1"/>
  <c r="AB3" i="1"/>
  <c r="AB6" i="1"/>
  <c r="G5" i="1"/>
  <c r="G4" i="1"/>
  <c r="G3" i="1"/>
  <c r="G6" i="1"/>
  <c r="M4" i="1"/>
  <c r="M3" i="1"/>
  <c r="M5" i="1"/>
  <c r="M6" i="1"/>
</calcChain>
</file>

<file path=xl/sharedStrings.xml><?xml version="1.0" encoding="utf-8"?>
<sst xmlns="http://schemas.openxmlformats.org/spreadsheetml/2006/main" count="76" uniqueCount="20">
  <si>
    <t>Bajo</t>
  </si>
  <si>
    <t>Loma</t>
  </si>
  <si>
    <t>CAMPO</t>
  </si>
  <si>
    <t xml:space="preserve">LOTE  </t>
  </si>
  <si>
    <t>AMBIENTE</t>
  </si>
  <si>
    <t>CULTIVO</t>
  </si>
  <si>
    <t>INDICE</t>
  </si>
  <si>
    <t>SOJA</t>
  </si>
  <si>
    <t>MAÍZ</t>
  </si>
  <si>
    <t>PROMEDIO</t>
  </si>
  <si>
    <t>RINDE (Kg/ha)</t>
  </si>
  <si>
    <t>RINDE  (Kg/ha)</t>
  </si>
  <si>
    <t>SUP.(ha)</t>
  </si>
  <si>
    <t>La Candelaria</t>
  </si>
  <si>
    <t>Tobiano 4N</t>
  </si>
  <si>
    <t>Bajo anegable</t>
  </si>
  <si>
    <t>Media loma</t>
  </si>
  <si>
    <t>Tobiano 4S</t>
  </si>
  <si>
    <t>Gateado 1</t>
  </si>
  <si>
    <t>Gateado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</si>
</sst>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0" zoomScaleNormal="80" workbookViewId="0">
      <pane xSplit="4" topLeftCell="E1" activePane="topRight" state="frozen"/>
      <selection pane="topRight" activeCell="F20" sqref="F20"/>
    </sheetView>
  </sheetViews>
  <sheetFormatPr baseColWidth="10" defaultColWidth="9.140625" defaultRowHeight="15" x14ac:dyDescent="0.25"/>
  <cols>
    <col min="1" max="1" width="15.140625" bestFit="1" customWidth="1"/>
    <col min="2" max="2" width="13.5703125" customWidth="1"/>
    <col min="3" max="3" width="15.28515625" bestFit="1" customWidth="1"/>
    <col min="4" max="4" width="10.85546875" bestFit="1" customWidth="1"/>
    <col min="5" max="5" width="11.140625" bestFit="1" customWidth="1"/>
    <col min="6" max="6" width="17.140625" bestFit="1" customWidth="1"/>
    <col min="7" max="7" width="9.140625" bestFit="1" customWidth="1"/>
    <col min="8" max="8" width="11.140625" bestFit="1" customWidth="1"/>
    <col min="9" max="9" width="17.140625" bestFit="1" customWidth="1"/>
    <col min="11" max="11" width="11.140625" bestFit="1" customWidth="1"/>
    <col min="12" max="12" width="17.140625" bestFit="1" customWidth="1"/>
    <col min="14" max="14" width="11.140625" bestFit="1" customWidth="1"/>
    <col min="15" max="15" width="17.140625" bestFit="1" customWidth="1"/>
    <col min="17" max="17" width="11.140625" bestFit="1" customWidth="1"/>
    <col min="18" max="18" width="17.140625" bestFit="1" customWidth="1"/>
    <col min="20" max="20" width="11.140625" bestFit="1" customWidth="1"/>
    <col min="21" max="21" width="17.140625" bestFit="1" customWidth="1"/>
    <col min="22" max="22" width="11.42578125" customWidth="1"/>
    <col min="23" max="23" width="11.140625" bestFit="1" customWidth="1"/>
    <col min="24" max="24" width="17.7109375" bestFit="1" customWidth="1"/>
    <col min="26" max="26" width="11.140625" bestFit="1" customWidth="1"/>
    <col min="27" max="27" width="17.140625" bestFit="1" customWidth="1"/>
    <col min="28" max="28" width="9.140625" bestFit="1" customWidth="1"/>
    <col min="29" max="29" width="11.140625" bestFit="1" customWidth="1"/>
    <col min="30" max="30" width="17.140625" bestFit="1" customWidth="1"/>
    <col min="31" max="31" width="9.140625" customWidth="1"/>
    <col min="32" max="32" width="14" bestFit="1" customWidth="1"/>
  </cols>
  <sheetData>
    <row r="1" spans="1:32" x14ac:dyDescent="0.25">
      <c r="A1" s="4"/>
      <c r="B1" s="4"/>
      <c r="C1" s="4"/>
      <c r="D1" s="4"/>
      <c r="E1" s="16">
        <v>2001</v>
      </c>
      <c r="F1" s="16"/>
      <c r="G1" s="16"/>
      <c r="H1" s="16">
        <v>2002</v>
      </c>
      <c r="I1" s="16"/>
      <c r="J1" s="16"/>
      <c r="K1" s="16">
        <v>2006</v>
      </c>
      <c r="L1" s="16"/>
      <c r="M1" s="16"/>
      <c r="N1" s="16">
        <v>2010</v>
      </c>
      <c r="O1" s="16"/>
      <c r="P1" s="16"/>
      <c r="Q1" s="16">
        <v>2011</v>
      </c>
      <c r="R1" s="16"/>
      <c r="S1" s="16"/>
      <c r="T1" s="16">
        <v>2014</v>
      </c>
      <c r="U1" s="16"/>
      <c r="V1" s="16"/>
      <c r="W1" s="16">
        <v>2016</v>
      </c>
      <c r="X1" s="16"/>
      <c r="Y1" s="16"/>
      <c r="Z1" s="16">
        <v>2017</v>
      </c>
      <c r="AA1" s="16"/>
      <c r="AB1" s="16"/>
      <c r="AC1" s="16">
        <v>2018</v>
      </c>
      <c r="AD1" s="16"/>
      <c r="AE1" s="16"/>
      <c r="AF1" s="6" t="s">
        <v>9</v>
      </c>
    </row>
    <row r="2" spans="1:32" ht="18.75" x14ac:dyDescent="0.3">
      <c r="A2" s="5" t="s">
        <v>2</v>
      </c>
      <c r="B2" s="5" t="s">
        <v>3</v>
      </c>
      <c r="C2" s="5" t="s">
        <v>4</v>
      </c>
      <c r="D2" s="5" t="s">
        <v>12</v>
      </c>
      <c r="E2" s="5" t="s">
        <v>5</v>
      </c>
      <c r="F2" s="5" t="s">
        <v>10</v>
      </c>
      <c r="G2" s="5" t="s">
        <v>6</v>
      </c>
      <c r="H2" s="5" t="s">
        <v>5</v>
      </c>
      <c r="I2" s="5" t="s">
        <v>10</v>
      </c>
      <c r="J2" s="5" t="s">
        <v>6</v>
      </c>
      <c r="K2" s="5" t="s">
        <v>5</v>
      </c>
      <c r="L2" s="5" t="s">
        <v>10</v>
      </c>
      <c r="M2" s="5" t="s">
        <v>6</v>
      </c>
      <c r="N2" s="5" t="s">
        <v>5</v>
      </c>
      <c r="O2" s="5" t="s">
        <v>10</v>
      </c>
      <c r="P2" s="5" t="s">
        <v>6</v>
      </c>
      <c r="Q2" s="5" t="s">
        <v>5</v>
      </c>
      <c r="R2" s="5" t="s">
        <v>10</v>
      </c>
      <c r="S2" s="5" t="s">
        <v>6</v>
      </c>
      <c r="T2" s="5" t="s">
        <v>5</v>
      </c>
      <c r="U2" s="5" t="s">
        <v>10</v>
      </c>
      <c r="V2" s="5" t="s">
        <v>6</v>
      </c>
      <c r="W2" s="5" t="s">
        <v>5</v>
      </c>
      <c r="X2" s="5" t="s">
        <v>11</v>
      </c>
      <c r="Y2" s="5" t="s">
        <v>6</v>
      </c>
      <c r="Z2" s="5" t="s">
        <v>5</v>
      </c>
      <c r="AA2" s="5" t="s">
        <v>10</v>
      </c>
      <c r="AB2" s="5" t="s">
        <v>6</v>
      </c>
      <c r="AC2" s="5" t="s">
        <v>5</v>
      </c>
      <c r="AD2" s="5" t="s">
        <v>10</v>
      </c>
      <c r="AE2" s="5" t="s">
        <v>6</v>
      </c>
      <c r="AF2" s="5" t="s">
        <v>6</v>
      </c>
    </row>
    <row r="3" spans="1:32" x14ac:dyDescent="0.25">
      <c r="A3" s="15" t="s">
        <v>13</v>
      </c>
      <c r="B3" s="15" t="s">
        <v>14</v>
      </c>
      <c r="C3" s="1" t="s">
        <v>0</v>
      </c>
      <c r="D3" s="3">
        <v>37.51</v>
      </c>
      <c r="E3" s="12" t="s">
        <v>7</v>
      </c>
      <c r="F3" s="12">
        <v>1901</v>
      </c>
      <c r="G3" s="3">
        <f>F3/F$7</f>
        <v>1.0681432667490081</v>
      </c>
      <c r="H3" s="9"/>
      <c r="I3" s="9"/>
      <c r="J3" s="10"/>
      <c r="K3" s="13" t="s">
        <v>7</v>
      </c>
      <c r="L3" s="14">
        <v>1660</v>
      </c>
      <c r="M3" s="3">
        <f>L3/L$7</f>
        <v>1.0803904049059387</v>
      </c>
      <c r="N3" s="9"/>
      <c r="O3" s="9"/>
      <c r="P3" s="9"/>
      <c r="Q3" s="9"/>
      <c r="R3" s="9"/>
      <c r="S3" s="9"/>
      <c r="T3" s="9"/>
      <c r="U3" s="9"/>
      <c r="V3" s="10"/>
      <c r="W3" s="9"/>
      <c r="X3" s="9"/>
      <c r="Y3" s="10"/>
      <c r="Z3" s="2" t="s">
        <v>8</v>
      </c>
      <c r="AA3" s="2">
        <v>10480</v>
      </c>
      <c r="AB3" s="3">
        <f>AA3/AA$7</f>
        <v>1.0333912739352658</v>
      </c>
      <c r="AC3" s="10"/>
      <c r="AD3" s="10"/>
      <c r="AE3" s="10"/>
      <c r="AF3" s="3">
        <f>AVERAGE(AB3,Y3,V3,S3,P3,M3,J3,G3,AE3)</f>
        <v>1.0606416485300709</v>
      </c>
    </row>
    <row r="4" spans="1:32" x14ac:dyDescent="0.25">
      <c r="A4" s="15"/>
      <c r="B4" s="15"/>
      <c r="C4" s="1" t="s">
        <v>15</v>
      </c>
      <c r="D4" s="3">
        <v>3.17</v>
      </c>
      <c r="E4" s="12" t="s">
        <v>7</v>
      </c>
      <c r="F4" s="12">
        <v>2591</v>
      </c>
      <c r="G4" s="3">
        <f>F4/F$7</f>
        <v>1.455843873827817</v>
      </c>
      <c r="H4" s="9"/>
      <c r="I4" s="9"/>
      <c r="J4" s="10"/>
      <c r="K4" s="13" t="s">
        <v>7</v>
      </c>
      <c r="L4" s="14">
        <v>2073</v>
      </c>
      <c r="M4" s="3">
        <f>L4/L$7</f>
        <v>1.3491863309457899</v>
      </c>
      <c r="N4" s="9"/>
      <c r="O4" s="9"/>
      <c r="P4" s="9"/>
      <c r="Q4" s="9"/>
      <c r="R4" s="9"/>
      <c r="S4" s="9"/>
      <c r="T4" s="9"/>
      <c r="U4" s="9"/>
      <c r="V4" s="10"/>
      <c r="W4" s="9"/>
      <c r="X4" s="9"/>
      <c r="Y4" s="10"/>
      <c r="Z4" s="2" t="s">
        <v>8</v>
      </c>
      <c r="AA4" s="2">
        <v>7100</v>
      </c>
      <c r="AB4" s="3">
        <f t="shared" ref="AB4:AB5" si="0">AA4/AA$7</f>
        <v>0.70010286688362466</v>
      </c>
      <c r="AC4" s="10"/>
      <c r="AD4" s="10"/>
      <c r="AE4" s="10"/>
      <c r="AF4" s="3">
        <f>AVERAGE(AB4,Y4,V4,S4,P4,M4,J4,G4,AE4)</f>
        <v>1.1683776905524106</v>
      </c>
    </row>
    <row r="5" spans="1:32" x14ac:dyDescent="0.25">
      <c r="A5" s="15"/>
      <c r="B5" s="15"/>
      <c r="C5" s="1" t="s">
        <v>16</v>
      </c>
      <c r="D5" s="3">
        <v>7.03</v>
      </c>
      <c r="E5" s="12" t="s">
        <v>7</v>
      </c>
      <c r="F5" s="12">
        <v>1780</v>
      </c>
      <c r="G5" s="3">
        <f>F5/F$7</f>
        <v>1.0001551892757679</v>
      </c>
      <c r="H5" s="9"/>
      <c r="I5" s="9"/>
      <c r="J5" s="10"/>
      <c r="K5" s="13" t="s">
        <v>7</v>
      </c>
      <c r="L5" s="14">
        <v>1542</v>
      </c>
      <c r="M5" s="3">
        <f>L5/L$7</f>
        <v>1.0035915688945527</v>
      </c>
      <c r="N5" s="9"/>
      <c r="O5" s="9"/>
      <c r="P5" s="9"/>
      <c r="Q5" s="9"/>
      <c r="R5" s="9"/>
      <c r="S5" s="9"/>
      <c r="T5" s="9"/>
      <c r="U5" s="9"/>
      <c r="V5" s="10"/>
      <c r="W5" s="9"/>
      <c r="X5" s="9"/>
      <c r="Y5" s="10"/>
      <c r="Z5" s="2" t="s">
        <v>8</v>
      </c>
      <c r="AA5" s="2">
        <v>10387</v>
      </c>
      <c r="AB5" s="3">
        <f t="shared" si="0"/>
        <v>1.0242209124394661</v>
      </c>
      <c r="AC5" s="10"/>
      <c r="AD5" s="10"/>
      <c r="AE5" s="10"/>
      <c r="AF5" s="3">
        <f>AVERAGE(AB5,Y5,V5,S5,P5,M5,J5,G5,AE5)</f>
        <v>1.0093225568699289</v>
      </c>
    </row>
    <row r="6" spans="1:32" x14ac:dyDescent="0.25">
      <c r="A6" s="15"/>
      <c r="B6" s="15"/>
      <c r="C6" s="1" t="s">
        <v>1</v>
      </c>
      <c r="D6" s="3">
        <v>32.270000000000003</v>
      </c>
      <c r="E6" s="12" t="s">
        <v>7</v>
      </c>
      <c r="F6" s="12">
        <v>1559</v>
      </c>
      <c r="G6" s="3">
        <f>F6/F$7</f>
        <v>0.87597861802298982</v>
      </c>
      <c r="H6" s="9"/>
      <c r="I6" s="9"/>
      <c r="J6" s="10"/>
      <c r="K6" s="13" t="s">
        <v>7</v>
      </c>
      <c r="L6" s="14">
        <v>1339</v>
      </c>
      <c r="M6" s="3">
        <f>L6/L$7</f>
        <v>0.87147153745123618</v>
      </c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10"/>
      <c r="Z6" s="2" t="s">
        <v>8</v>
      </c>
      <c r="AA6" s="2">
        <v>9993</v>
      </c>
      <c r="AB6" s="3">
        <f>AA6/AA$7</f>
        <v>0.98537013362930437</v>
      </c>
      <c r="AC6" s="10"/>
      <c r="AD6" s="10"/>
      <c r="AE6" s="10"/>
      <c r="AF6" s="3">
        <f>AVERAGE(AB6,Y6,V6,S6,P6,M6,J6,G6,AE6)</f>
        <v>0.91094009636784357</v>
      </c>
    </row>
    <row r="7" spans="1:32" x14ac:dyDescent="0.25">
      <c r="A7" s="15"/>
      <c r="B7" s="15"/>
      <c r="C7" s="6"/>
      <c r="D7" s="7">
        <f>SUM(D3:D6)</f>
        <v>79.98</v>
      </c>
      <c r="E7" s="6"/>
      <c r="F7" s="8">
        <f>((D3*F3)+(D4*F4)+(D5*F5)+(D6*F6))/D7</f>
        <v>1779.7238059514877</v>
      </c>
      <c r="G7" s="6"/>
      <c r="H7" s="6"/>
      <c r="I7" s="8"/>
      <c r="J7" s="6"/>
      <c r="K7" s="6"/>
      <c r="L7" s="8">
        <f>((D3*L3)+(D4*L4)+(D5*L5)+(D6*L6))/D7</f>
        <v>1536.481620405101</v>
      </c>
      <c r="M7" s="6"/>
      <c r="N7" s="6"/>
      <c r="O7" s="6"/>
      <c r="P7" s="6"/>
      <c r="Q7" s="6"/>
      <c r="R7" s="6"/>
      <c r="S7" s="6"/>
      <c r="T7" s="6"/>
      <c r="U7" s="8"/>
      <c r="V7" s="6"/>
      <c r="W7" s="6"/>
      <c r="X7" s="8"/>
      <c r="Y7" s="6"/>
      <c r="Z7" s="6"/>
      <c r="AA7" s="8">
        <f>((D3*AA3)+(D4*AA4)+(D5*AA5)+(D6*AA6))/D7</f>
        <v>10141.366841710427</v>
      </c>
      <c r="AB7" s="6"/>
      <c r="AC7" s="11"/>
      <c r="AD7" s="11"/>
      <c r="AE7" s="11"/>
      <c r="AF7" s="6"/>
    </row>
    <row r="8" spans="1:32" x14ac:dyDescent="0.25">
      <c r="A8" s="15"/>
      <c r="B8" s="15" t="s">
        <v>17</v>
      </c>
      <c r="C8" s="1" t="s">
        <v>0</v>
      </c>
      <c r="D8" s="3">
        <v>22.59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2" t="s">
        <v>7</v>
      </c>
      <c r="R8" s="2">
        <v>2519</v>
      </c>
      <c r="S8" s="3">
        <f>R8/R$10</f>
        <v>1.0589590932055881</v>
      </c>
      <c r="T8" s="9"/>
      <c r="U8" s="9"/>
      <c r="V8" s="9"/>
      <c r="W8" s="9"/>
      <c r="X8" s="9"/>
      <c r="Y8" s="9"/>
      <c r="Z8" s="2" t="s">
        <v>8</v>
      </c>
      <c r="AA8" s="2">
        <v>9296</v>
      </c>
      <c r="AB8" s="3">
        <f>AA8/AA$10</f>
        <v>1.0032940020204968</v>
      </c>
      <c r="AC8" s="10"/>
      <c r="AD8" s="10"/>
      <c r="AE8" s="10"/>
      <c r="AF8" s="3">
        <f>AVERAGE(AB8,Y8,V8,S8,P8,M8,J8,G8,AE8)</f>
        <v>1.0311265476130425</v>
      </c>
    </row>
    <row r="9" spans="1:32" x14ac:dyDescent="0.25">
      <c r="A9" s="15"/>
      <c r="B9" s="15"/>
      <c r="C9" s="1" t="s">
        <v>1</v>
      </c>
      <c r="D9" s="3">
        <v>60.06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  <c r="Q9" s="2" t="s">
        <v>7</v>
      </c>
      <c r="R9" s="2">
        <v>2326</v>
      </c>
      <c r="S9" s="3">
        <f>R9/R$10</f>
        <v>0.97782407733076548</v>
      </c>
      <c r="T9" s="9"/>
      <c r="U9" s="9"/>
      <c r="V9" s="9"/>
      <c r="W9" s="9"/>
      <c r="X9" s="9"/>
      <c r="Y9" s="9"/>
      <c r="Z9" s="2" t="s">
        <v>8</v>
      </c>
      <c r="AA9" s="2">
        <v>9254</v>
      </c>
      <c r="AB9" s="3">
        <f>AA9/AA$10</f>
        <v>0.99876104719209102</v>
      </c>
      <c r="AC9" s="10"/>
      <c r="AD9" s="10"/>
      <c r="AE9" s="10"/>
      <c r="AF9" s="3">
        <f>AVERAGE(AB9,Y9,V9,S9,P9,M9,J9,G9,AE9)</f>
        <v>0.98829256226142825</v>
      </c>
    </row>
    <row r="10" spans="1:32" x14ac:dyDescent="0.25">
      <c r="A10" s="15"/>
      <c r="B10" s="15"/>
      <c r="C10" s="6"/>
      <c r="D10" s="7">
        <f>SUM(D8:D9)</f>
        <v>82.65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8"/>
      <c r="P10" s="6"/>
      <c r="Q10" s="6"/>
      <c r="R10" s="8">
        <f>((R8*D8)+(R9*D9))/D10</f>
        <v>2378.7509981851176</v>
      </c>
      <c r="S10" s="6"/>
      <c r="T10" s="6"/>
      <c r="U10" s="6"/>
      <c r="V10" s="6"/>
      <c r="W10" s="6"/>
      <c r="X10" s="6"/>
      <c r="Y10" s="6"/>
      <c r="Z10" s="6"/>
      <c r="AA10" s="8">
        <f>((D8*AA8)+(D9*AA9))/D10</f>
        <v>9265.4794918330299</v>
      </c>
      <c r="AB10" s="6"/>
      <c r="AC10" s="11"/>
      <c r="AD10" s="11"/>
      <c r="AE10" s="11"/>
      <c r="AF10" s="6"/>
    </row>
    <row r="11" spans="1:32" x14ac:dyDescent="0.25">
      <c r="A11" s="15"/>
      <c r="B11" s="15" t="s">
        <v>18</v>
      </c>
      <c r="C11" s="1" t="s">
        <v>16</v>
      </c>
      <c r="D11" s="3">
        <v>139.75</v>
      </c>
      <c r="E11" s="9"/>
      <c r="F11" s="10"/>
      <c r="G11" s="10"/>
      <c r="H11" s="9"/>
      <c r="I11" s="9"/>
      <c r="J11" s="10"/>
      <c r="K11" s="13" t="s">
        <v>7</v>
      </c>
      <c r="L11" s="2">
        <v>2350</v>
      </c>
      <c r="M11" s="3">
        <f>L11/L$13</f>
        <v>1.0132064994603229</v>
      </c>
      <c r="N11" s="10"/>
      <c r="O11" s="10"/>
      <c r="P11" s="10"/>
      <c r="Q11" s="2" t="s">
        <v>8</v>
      </c>
      <c r="R11" s="2">
        <v>5557</v>
      </c>
      <c r="S11" s="3">
        <f>R11/R$13</f>
        <v>1.0123516457995829</v>
      </c>
      <c r="T11" s="13" t="s">
        <v>7</v>
      </c>
      <c r="U11" s="2">
        <v>2168</v>
      </c>
      <c r="V11" s="3">
        <f>U11/U$13</f>
        <v>1.0147122996395206</v>
      </c>
      <c r="W11" s="9"/>
      <c r="X11" s="9"/>
      <c r="Y11" s="9"/>
      <c r="Z11" s="2" t="s">
        <v>8</v>
      </c>
      <c r="AA11" s="12">
        <v>10120</v>
      </c>
      <c r="AB11" s="3">
        <f>AA11/AA$13</f>
        <v>1.0066184872284836</v>
      </c>
      <c r="AC11" s="10"/>
      <c r="AD11" s="10"/>
      <c r="AE11" s="10"/>
      <c r="AF11" s="3">
        <f>AVERAGE(AB11,Y11,V11,S11,P11,M11,J11,G11,AE11)</f>
        <v>1.0117222330319775</v>
      </c>
    </row>
    <row r="12" spans="1:32" x14ac:dyDescent="0.25">
      <c r="A12" s="15"/>
      <c r="B12" s="15"/>
      <c r="C12" s="1" t="s">
        <v>1</v>
      </c>
      <c r="D12" s="3">
        <v>18.11</v>
      </c>
      <c r="E12" s="9"/>
      <c r="F12" s="10"/>
      <c r="G12" s="10"/>
      <c r="H12" s="9"/>
      <c r="I12" s="9"/>
      <c r="J12" s="10"/>
      <c r="K12" s="13" t="s">
        <v>7</v>
      </c>
      <c r="L12" s="2">
        <v>2083</v>
      </c>
      <c r="M12" s="3">
        <f>L12/L$13</f>
        <v>0.89808899505355433</v>
      </c>
      <c r="N12" s="10"/>
      <c r="O12" s="10"/>
      <c r="P12" s="10"/>
      <c r="Q12" s="2" t="s">
        <v>8</v>
      </c>
      <c r="R12" s="2">
        <v>4966</v>
      </c>
      <c r="S12" s="3">
        <f>R12/R$13</f>
        <v>0.9046856708729043</v>
      </c>
      <c r="T12" s="13" t="s">
        <v>7</v>
      </c>
      <c r="U12" s="2">
        <v>1894</v>
      </c>
      <c r="V12" s="3">
        <f>U12/U$13</f>
        <v>0.88646913999873245</v>
      </c>
      <c r="W12" s="9"/>
      <c r="X12" s="9"/>
      <c r="Y12" s="9"/>
      <c r="Z12" s="2" t="s">
        <v>8</v>
      </c>
      <c r="AA12" s="12">
        <v>9540</v>
      </c>
      <c r="AB12" s="3">
        <f>AA12/AA$13</f>
        <v>0.94892691384977612</v>
      </c>
      <c r="AC12" s="10"/>
      <c r="AD12" s="10"/>
      <c r="AE12" s="10"/>
      <c r="AF12" s="3">
        <f>AVERAGE(AB12,Y12,V12,S12,P12,M12,J12,G12,AE12)</f>
        <v>0.90954267994374172</v>
      </c>
    </row>
    <row r="13" spans="1:32" x14ac:dyDescent="0.25">
      <c r="A13" s="15"/>
      <c r="B13" s="15"/>
      <c r="C13" s="6"/>
      <c r="D13" s="7">
        <f>SUM(D11:D12)</f>
        <v>157.86000000000001</v>
      </c>
      <c r="E13" s="7"/>
      <c r="F13" s="8"/>
      <c r="G13" s="7"/>
      <c r="H13" s="6"/>
      <c r="I13" s="8"/>
      <c r="J13" s="6"/>
      <c r="K13" s="6"/>
      <c r="L13" s="8">
        <f>((D11*L11)+(D12*L12))/D13</f>
        <v>2319.3692512352718</v>
      </c>
      <c r="M13" s="6"/>
      <c r="N13" s="6"/>
      <c r="O13" s="6"/>
      <c r="P13" s="6"/>
      <c r="Q13" s="6"/>
      <c r="R13" s="8">
        <f>((R11*D11)+(R12*D12))/D13</f>
        <v>5489.1993538578481</v>
      </c>
      <c r="S13" s="6"/>
      <c r="T13" s="6"/>
      <c r="U13" s="8">
        <f>((U11*D11)+(U12*D12))/D13</f>
        <v>2136.5661978968701</v>
      </c>
      <c r="V13" s="6"/>
      <c r="W13" s="6"/>
      <c r="X13" s="6"/>
      <c r="Y13" s="6"/>
      <c r="Z13" s="6"/>
      <c r="AA13" s="8">
        <f>((D11*AA11)+(D12*AA12))/D13</f>
        <v>10053.461294818191</v>
      </c>
      <c r="AB13" s="6"/>
      <c r="AC13" s="11"/>
      <c r="AD13" s="11"/>
      <c r="AE13" s="11"/>
      <c r="AF13" s="6"/>
    </row>
    <row r="14" spans="1:32" x14ac:dyDescent="0.25">
      <c r="A14" s="15"/>
      <c r="B14" s="15" t="s">
        <v>19</v>
      </c>
      <c r="C14" s="1" t="s">
        <v>16</v>
      </c>
      <c r="D14" s="3">
        <v>120.32</v>
      </c>
      <c r="E14" s="9"/>
      <c r="F14" s="10"/>
      <c r="G14" s="10"/>
      <c r="H14" s="9"/>
      <c r="I14" s="9"/>
      <c r="J14" s="10"/>
      <c r="K14" s="10"/>
      <c r="L14" s="9"/>
      <c r="M14" s="10"/>
      <c r="N14" s="10"/>
      <c r="O14" s="10"/>
      <c r="P14" s="10"/>
      <c r="Q14" s="9"/>
      <c r="R14" s="9"/>
      <c r="S14" s="10"/>
      <c r="T14" s="10"/>
      <c r="U14" s="9"/>
      <c r="V14" s="10"/>
      <c r="W14" s="3" t="s">
        <v>7</v>
      </c>
      <c r="X14" s="12">
        <v>3847</v>
      </c>
      <c r="Y14" s="13">
        <f>X14/X$16</f>
        <v>1.0392896239416116</v>
      </c>
      <c r="Z14" s="9"/>
      <c r="AA14" s="9"/>
      <c r="AB14" s="10"/>
      <c r="AC14" s="3" t="s">
        <v>7</v>
      </c>
      <c r="AD14" s="2">
        <v>3553</v>
      </c>
      <c r="AE14" s="13">
        <f>AD14/AD$16</f>
        <v>1.0699638942126009</v>
      </c>
      <c r="AF14" s="3">
        <f>AVERAGE(AB14,Y14,V14,S14,P14,M14,J14,G14,AE14)</f>
        <v>1.0546267590771063</v>
      </c>
    </row>
    <row r="15" spans="1:32" x14ac:dyDescent="0.25">
      <c r="A15" s="15"/>
      <c r="B15" s="15"/>
      <c r="C15" s="1" t="s">
        <v>1</v>
      </c>
      <c r="D15" s="3">
        <v>35.67</v>
      </c>
      <c r="E15" s="9"/>
      <c r="F15" s="10"/>
      <c r="G15" s="10"/>
      <c r="H15" s="9"/>
      <c r="I15" s="9"/>
      <c r="J15" s="10"/>
      <c r="K15" s="10"/>
      <c r="L15" s="9"/>
      <c r="M15" s="10"/>
      <c r="N15" s="10"/>
      <c r="O15" s="10"/>
      <c r="P15" s="10"/>
      <c r="Q15" s="9"/>
      <c r="R15" s="9"/>
      <c r="S15" s="10"/>
      <c r="T15" s="10"/>
      <c r="U15" s="9"/>
      <c r="V15" s="10"/>
      <c r="W15" s="3" t="s">
        <v>7</v>
      </c>
      <c r="X15" s="12">
        <v>3211</v>
      </c>
      <c r="Y15" s="13">
        <f>X15/X$16</f>
        <v>0.86747049193566805</v>
      </c>
      <c r="Z15" s="9"/>
      <c r="AA15" s="9"/>
      <c r="AB15" s="10"/>
      <c r="AC15" s="3" t="s">
        <v>7</v>
      </c>
      <c r="AD15" s="2">
        <v>2537</v>
      </c>
      <c r="AE15" s="13">
        <f>AD15/AD$16</f>
        <v>0.76400180118698802</v>
      </c>
      <c r="AF15" s="3">
        <f>AVERAGE(AB15,Y15,V15,S15,P15,M15,J15,G15,AE15)</f>
        <v>0.81573614656132798</v>
      </c>
    </row>
    <row r="16" spans="1:32" x14ac:dyDescent="0.25">
      <c r="A16" s="15"/>
      <c r="B16" s="15"/>
      <c r="C16" s="11"/>
      <c r="D16" s="7">
        <f>SUM(D14:D15)</f>
        <v>155.99</v>
      </c>
      <c r="E16" s="7"/>
      <c r="F16" s="8"/>
      <c r="G16" s="7"/>
      <c r="H16" s="11"/>
      <c r="I16" s="8"/>
      <c r="J16" s="11"/>
      <c r="K16" s="11"/>
      <c r="L16" s="8"/>
      <c r="M16" s="11"/>
      <c r="N16" s="11"/>
      <c r="O16" s="11"/>
      <c r="P16" s="11"/>
      <c r="Q16" s="11"/>
      <c r="R16" s="8"/>
      <c r="S16" s="11"/>
      <c r="T16" s="11"/>
      <c r="U16" s="8"/>
      <c r="V16" s="11"/>
      <c r="W16" s="11"/>
      <c r="X16" s="8">
        <f>((X14*D14)+(D15*X15))/D16</f>
        <v>3701.5668312071289</v>
      </c>
      <c r="Y16" s="11"/>
      <c r="Z16" s="11"/>
      <c r="AA16" s="8"/>
      <c r="AB16" s="11"/>
      <c r="AC16" s="11"/>
      <c r="AD16" s="8">
        <f>((AD14*D14)+(D15*AD15))/D16</f>
        <v>3320.6727995384317</v>
      </c>
      <c r="AE16" s="11"/>
      <c r="AF16" s="11"/>
    </row>
  </sheetData>
  <mergeCells count="14">
    <mergeCell ref="B14:B16"/>
    <mergeCell ref="A3:A16"/>
    <mergeCell ref="AC1:AE1"/>
    <mergeCell ref="K1:M1"/>
    <mergeCell ref="W1:Y1"/>
    <mergeCell ref="Z1:AB1"/>
    <mergeCell ref="B11:B13"/>
    <mergeCell ref="B8:B10"/>
    <mergeCell ref="B3:B7"/>
    <mergeCell ref="E1:G1"/>
    <mergeCell ref="H1:J1"/>
    <mergeCell ref="N1:P1"/>
    <mergeCell ref="Q1:S1"/>
    <mergeCell ref="T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2018-07-20T14:46:18Z</dcterms:modified>
</cp:coreProperties>
</file>